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madova_ps\Desktop\"/>
    </mc:Choice>
  </mc:AlternateContent>
  <xr:revisionPtr revIDLastSave="0" documentId="13_ncr:1_{02889F75-7A22-4BC6-8259-8D6F7CE2B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Print_Titles" localSheetId="0">'1'!$A:$A,'1'!$4:$6</definedName>
    <definedName name="_xlnm.Print_Area" localSheetId="0">'1'!$A$1:$H$15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B8" i="3"/>
  <c r="H8" i="3"/>
  <c r="F8" i="3"/>
  <c r="G8" i="3"/>
  <c r="D12" i="3"/>
  <c r="D11" i="3"/>
  <c r="H12" i="3"/>
  <c r="G12" i="3"/>
  <c r="F12" i="3"/>
  <c r="H11" i="3"/>
  <c r="G11" i="3"/>
  <c r="F11" i="3"/>
  <c r="H15" i="3"/>
  <c r="G15" i="3"/>
  <c r="F15" i="3"/>
  <c r="H14" i="3"/>
  <c r="G14" i="3"/>
  <c r="F14" i="3"/>
  <c r="D14" i="3"/>
  <c r="H13" i="3"/>
  <c r="G13" i="3"/>
  <c r="F13" i="3"/>
  <c r="D15" i="3"/>
  <c r="D13" i="3"/>
  <c r="B11" i="3" l="1"/>
  <c r="B12" i="3"/>
  <c r="B13" i="3"/>
  <c r="B14" i="3"/>
  <c r="B15" i="3"/>
</calcChain>
</file>

<file path=xl/sharedStrings.xml><?xml version="1.0" encoding="utf-8"?>
<sst xmlns="http://schemas.openxmlformats.org/spreadsheetml/2006/main" count="29" uniqueCount="29">
  <si>
    <t>тыс. рублей</t>
  </si>
  <si>
    <t xml:space="preserve">Наименование показателя
</t>
  </si>
  <si>
    <t>Всего расходы бюджета субъекта Российской Федерации на закупку работ (услуг) по информационному освещению деятельности органов государственной власти субъектов Российской Федерации и поддержку средств массовой информации*</t>
  </si>
  <si>
    <t>в т.ч.</t>
  </si>
  <si>
    <t>АДРЕС РАЗМЕЩЕНИЯ ИНФОРМАЦИИ В ОТКРЫТОМ ДОСТУПЕ:</t>
  </si>
  <si>
    <t>Расходы отражаются за счет средств регионального бюджета без учета средств муниципальных образований.</t>
  </si>
  <si>
    <t>*В соответствии с приказом Минфина России от 6 июня 2019 г. № 85н «О Порядке формирования и применения кодов бюджетной классификации Российской Федерации, их структуре и принципах назначения».</t>
  </si>
  <si>
    <t>2023 год</t>
  </si>
  <si>
    <t>РЕКВИЗИТЫ (вид, дата, регистрационный номер) И НАИМЕНОВАНИЕ НОРМАТИВНОГО ПРАВОВОГО АКТА:</t>
  </si>
  <si>
    <t>2024 год</t>
  </si>
  <si>
    <t>..."0498790" Освещение деятельности органов государственной власти Чеченской Республики в средствах массовой информации</t>
  </si>
  <si>
    <t>..."0698790" Поддержка социально-значимых печатных изданий Чеченской Республики, обеспечивающих освещение социально-экономического и культурного развития Чеченской Республики</t>
  </si>
  <si>
    <t>..."0898790" Поддержка Интернет-ресурсов, являющихся эффективной формой противодействия экстремистской пропаганде, способствующих образовательному, культурному и духовному развитию граждан Чеченской Республики</t>
  </si>
  <si>
    <t xml:space="preserve">..."0798790" Поддержка средств массовой информации в части повышения уровня профессиональности работников </t>
  </si>
  <si>
    <t>Приказ Министерства финансов Чеченской Республики от 07.10.2020г. № 248 "Об утверждении Регламента подготовки и размещения на официальном сайте в информационно-телекоммуникационной сети "Интернет" информации о деятельности Министерства финансов Чеченской Республики"</t>
  </si>
  <si>
    <t>https://www.minfinchr.ru/deyatelnost/svedeniya-o-rashodovanii-byudzhetnyh-sredstv</t>
  </si>
  <si>
    <t>Примечание:</t>
  </si>
  <si>
    <t>Увеличение расходов в связи с погашением кредиторской задолженности прошлого периода</t>
  </si>
  <si>
    <t>2025 год</t>
  </si>
  <si>
    <t>Утверждено
на 2025 год</t>
  </si>
  <si>
    <t xml:space="preserve"> </t>
  </si>
  <si>
    <t>2026 год</t>
  </si>
  <si>
    <t>Утверждено
на 2026 год</t>
  </si>
  <si>
    <t>Исполнено
на 01.01.2024</t>
  </si>
  <si>
    <t>Исполнено 
на 01.01.2025</t>
  </si>
  <si>
    <t>2027 год</t>
  </si>
  <si>
    <t>Утверждено
на 2027 год</t>
  </si>
  <si>
    <t>..."0598790" Поддержка социально-значимого телерадиовещания, обеспечение подготовки, производства и трансляции (вещания, телерадиопрограмм информационной, общественно-политической, социально-экономической, спортивной, детской и культурной тематики</t>
  </si>
  <si>
    <t xml:space="preserve">Объем средств, предусмотренных в бюджете Чеченской Республики
на финансирование  расходов на информационное освещение деятельности органов государственной власти
в 2023-2027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</si>
</sst>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0"/>
      <color theme="0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CF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BBBB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0" borderId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7" applyNumberFormat="0" applyAlignment="0" applyProtection="0"/>
    <xf numFmtId="0" fontId="23" fillId="4" borderId="0" applyNumberFormat="0" applyBorder="0" applyAlignment="0" applyProtection="0"/>
    <xf numFmtId="0" fontId="2" fillId="0" borderId="0"/>
    <xf numFmtId="0" fontId="2" fillId="0" borderId="0"/>
    <xf numFmtId="0" fontId="2" fillId="35" borderId="0"/>
    <xf numFmtId="0" fontId="24" fillId="0" borderId="0"/>
    <xf numFmtId="0" fontId="2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" fillId="35" borderId="0"/>
    <xf numFmtId="0" fontId="2" fillId="0" borderId="0"/>
    <xf numFmtId="0" fontId="2" fillId="35" borderId="0"/>
    <xf numFmtId="0" fontId="17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0" borderId="6" applyNumberFormat="0" applyFill="0" applyAlignment="0" applyProtection="0"/>
    <xf numFmtId="0" fontId="31" fillId="0" borderId="0"/>
    <xf numFmtId="0" fontId="31" fillId="0" borderId="0"/>
    <xf numFmtId="0" fontId="32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3" fillId="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/>
  </cellStyleXfs>
  <cellXfs count="41">
    <xf numFmtId="0" fontId="0" fillId="0" borderId="0" xfId="0"/>
    <xf numFmtId="0" fontId="5" fillId="0" borderId="0" xfId="0" applyFont="1" applyAlignment="1">
      <alignment horizontal="right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34" borderId="10" xfId="1" applyNumberFormat="1" applyFont="1" applyFill="1" applyBorder="1" applyAlignment="1" applyProtection="1">
      <alignment horizontal="left" vertical="center" wrapText="1"/>
    </xf>
    <xf numFmtId="3" fontId="8" fillId="34" borderId="10" xfId="0" applyNumberFormat="1" applyFont="1" applyFill="1" applyBorder="1" applyAlignment="1">
      <alignment horizontal="center" vertical="center"/>
    </xf>
    <xf numFmtId="3" fontId="9" fillId="0" borderId="11" xfId="2" applyNumberFormat="1" applyFont="1" applyBorder="1" applyAlignment="1" applyProtection="1">
      <alignment vertical="center"/>
      <protection locked="0"/>
    </xf>
    <xf numFmtId="10" fontId="8" fillId="34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0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left" vertical="center" wrapText="1"/>
    </xf>
    <xf numFmtId="3" fontId="9" fillId="0" borderId="0" xfId="2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3" fontId="6" fillId="33" borderId="10" xfId="1" applyNumberFormat="1" applyFont="1" applyFill="1" applyBorder="1" applyAlignment="1" applyProtection="1">
      <alignment horizontal="center" vertical="center" wrapText="1"/>
      <protection locked="0"/>
    </xf>
    <xf numFmtId="4" fontId="7" fillId="34" borderId="10" xfId="1" applyNumberFormat="1" applyFont="1" applyFill="1" applyBorder="1" applyAlignment="1" applyProtection="1">
      <alignment horizontal="center" vertical="center" wrapText="1"/>
    </xf>
    <xf numFmtId="4" fontId="7" fillId="34" borderId="10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3" fontId="6" fillId="33" borderId="10" xfId="1" applyNumberFormat="1" applyFont="1" applyFill="1" applyBorder="1" applyAlignment="1" applyProtection="1">
      <alignment horizontal="center" vertical="center" wrapText="1"/>
      <protection locked="0"/>
    </xf>
    <xf numFmtId="3" fontId="7" fillId="33" borderId="10" xfId="1" applyNumberFormat="1" applyFont="1" applyFill="1" applyBorder="1" applyAlignment="1" applyProtection="1">
      <alignment horizontal="center" vertical="center" wrapText="1"/>
      <protection locked="0"/>
    </xf>
    <xf numFmtId="4" fontId="7" fillId="34" borderId="10" xfId="1" applyNumberFormat="1" applyFont="1" applyFill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34" borderId="10" xfId="1" applyNumberFormat="1" applyFont="1" applyFill="1" applyBorder="1" applyAlignment="1" applyProtection="1">
      <alignment horizontal="center" vertical="center" wrapText="1"/>
    </xf>
    <xf numFmtId="3" fontId="8" fillId="3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34" fillId="0" borderId="0" xfId="94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3" fontId="9" fillId="36" borderId="0" xfId="2" applyNumberFormat="1" applyFont="1" applyFill="1" applyBorder="1" applyAlignment="1" applyProtection="1">
      <alignment vertical="center"/>
      <protection locked="0"/>
    </xf>
    <xf numFmtId="10" fontId="8" fillId="36" borderId="0" xfId="0" applyNumberFormat="1" applyFont="1" applyFill="1" applyBorder="1" applyAlignment="1">
      <alignment horizontal="center" vertical="center"/>
    </xf>
    <xf numFmtId="10" fontId="0" fillId="36" borderId="0" xfId="0" applyNumberFormat="1" applyFill="1"/>
    <xf numFmtId="0" fontId="0" fillId="36" borderId="0" xfId="0" applyFill="1"/>
    <xf numFmtId="4" fontId="7" fillId="34" borderId="12" xfId="1" applyNumberFormat="1" applyFont="1" applyFill="1" applyBorder="1" applyAlignment="1" applyProtection="1">
      <alignment horizontal="center" vertical="center" wrapText="1"/>
    </xf>
    <xf numFmtId="4" fontId="7" fillId="34" borderId="13" xfId="1" applyNumberFormat="1" applyFont="1" applyFill="1" applyBorder="1" applyAlignment="1" applyProtection="1">
      <alignment horizontal="center" vertical="center" wrapText="1"/>
    </xf>
  </cellXfs>
  <cellStyles count="96">
    <cellStyle name="20% - Акцент1 2" xfId="3" xr:uid="{00000000-0005-0000-0000-000000000000}"/>
    <cellStyle name="20% - Акцент1 2 2" xfId="4" xr:uid="{00000000-0005-0000-0000-000001000000}"/>
    <cellStyle name="20% - Акцент1 2 3" xfId="5" xr:uid="{00000000-0005-0000-0000-000002000000}"/>
    <cellStyle name="20% - Акцент2 2" xfId="6" xr:uid="{00000000-0005-0000-0000-000003000000}"/>
    <cellStyle name="20% - Акцент2 2 2" xfId="7" xr:uid="{00000000-0005-0000-0000-000004000000}"/>
    <cellStyle name="20% - Акцент2 2 3" xfId="8" xr:uid="{00000000-0005-0000-0000-000005000000}"/>
    <cellStyle name="20% - Акцент3 2" xfId="9" xr:uid="{00000000-0005-0000-0000-000006000000}"/>
    <cellStyle name="20% - Акцент3 2 2" xfId="10" xr:uid="{00000000-0005-0000-0000-000007000000}"/>
    <cellStyle name="20% - Акцент3 2 3" xfId="11" xr:uid="{00000000-0005-0000-0000-000008000000}"/>
    <cellStyle name="20% - Акцент4 2" xfId="12" xr:uid="{00000000-0005-0000-0000-000009000000}"/>
    <cellStyle name="20% - Акцент4 2 2" xfId="13" xr:uid="{00000000-0005-0000-0000-00000A000000}"/>
    <cellStyle name="20% - Акцент4 2 3" xfId="14" xr:uid="{00000000-0005-0000-0000-00000B000000}"/>
    <cellStyle name="20% - Акцент5 2" xfId="15" xr:uid="{00000000-0005-0000-0000-00000C000000}"/>
    <cellStyle name="20% - Акцент5 2 2" xfId="16" xr:uid="{00000000-0005-0000-0000-00000D000000}"/>
    <cellStyle name="20% - Акцент5 2 3" xfId="17" xr:uid="{00000000-0005-0000-0000-00000E000000}"/>
    <cellStyle name="20% - Акцент6 2" xfId="18" xr:uid="{00000000-0005-0000-0000-00000F000000}"/>
    <cellStyle name="20% - Акцент6 2 2" xfId="19" xr:uid="{00000000-0005-0000-0000-000010000000}"/>
    <cellStyle name="20% - Акцент6 2 3" xfId="20" xr:uid="{00000000-0005-0000-0000-000011000000}"/>
    <cellStyle name="40% - Акцент1 2" xfId="21" xr:uid="{00000000-0005-0000-0000-000012000000}"/>
    <cellStyle name="40% - Акцент1 2 2" xfId="22" xr:uid="{00000000-0005-0000-0000-000013000000}"/>
    <cellStyle name="40% - Акцент1 2 3" xfId="23" xr:uid="{00000000-0005-0000-0000-000014000000}"/>
    <cellStyle name="40% - Акцент2 2" xfId="24" xr:uid="{00000000-0005-0000-0000-000015000000}"/>
    <cellStyle name="40% - Акцент2 2 2" xfId="25" xr:uid="{00000000-0005-0000-0000-000016000000}"/>
    <cellStyle name="40% - Акцент2 2 3" xfId="26" xr:uid="{00000000-0005-0000-0000-000017000000}"/>
    <cellStyle name="40% - Акцент3 2" xfId="27" xr:uid="{00000000-0005-0000-0000-000018000000}"/>
    <cellStyle name="40% - Акцент3 2 2" xfId="28" xr:uid="{00000000-0005-0000-0000-000019000000}"/>
    <cellStyle name="40% - Акцент3 2 3" xfId="29" xr:uid="{00000000-0005-0000-0000-00001A000000}"/>
    <cellStyle name="40% - Акцент4 2" xfId="30" xr:uid="{00000000-0005-0000-0000-00001B000000}"/>
    <cellStyle name="40% - Акцент4 2 2" xfId="31" xr:uid="{00000000-0005-0000-0000-00001C000000}"/>
    <cellStyle name="40% - Акцент4 2 3" xfId="32" xr:uid="{00000000-0005-0000-0000-00001D000000}"/>
    <cellStyle name="40% - Акцент5 2" xfId="33" xr:uid="{00000000-0005-0000-0000-00001E000000}"/>
    <cellStyle name="40% - Акцент5 2 2" xfId="34" xr:uid="{00000000-0005-0000-0000-00001F000000}"/>
    <cellStyle name="40% - Акцент5 2 3" xfId="35" xr:uid="{00000000-0005-0000-0000-000020000000}"/>
    <cellStyle name="40% - Акцент6 2" xfId="36" xr:uid="{00000000-0005-0000-0000-000021000000}"/>
    <cellStyle name="40% - Акцент6 2 2" xfId="37" xr:uid="{00000000-0005-0000-0000-000022000000}"/>
    <cellStyle name="40% - Акцент6 2 3" xfId="38" xr:uid="{00000000-0005-0000-0000-000023000000}"/>
    <cellStyle name="60% - Акцент1 2" xfId="39" xr:uid="{00000000-0005-0000-0000-000024000000}"/>
    <cellStyle name="60% - Акцент2 2" xfId="40" xr:uid="{00000000-0005-0000-0000-000025000000}"/>
    <cellStyle name="60% - Акцент3 2" xfId="41" xr:uid="{00000000-0005-0000-0000-000026000000}"/>
    <cellStyle name="60% - Акцент4 2" xfId="42" xr:uid="{00000000-0005-0000-0000-000027000000}"/>
    <cellStyle name="60% - Акцент5 2" xfId="43" xr:uid="{00000000-0005-0000-0000-000028000000}"/>
    <cellStyle name="60% - Акцент6 2" xfId="44" xr:uid="{00000000-0005-0000-0000-000029000000}"/>
    <cellStyle name="Normal" xfId="45" xr:uid="{00000000-0005-0000-0000-00002A000000}"/>
    <cellStyle name="Акцент1 2" xfId="46" xr:uid="{00000000-0005-0000-0000-00002B000000}"/>
    <cellStyle name="Акцент2 2" xfId="47" xr:uid="{00000000-0005-0000-0000-00002C000000}"/>
    <cellStyle name="Акцент3 2" xfId="48" xr:uid="{00000000-0005-0000-0000-00002D000000}"/>
    <cellStyle name="Акцент4 2" xfId="49" xr:uid="{00000000-0005-0000-0000-00002E000000}"/>
    <cellStyle name="Акцент5 2" xfId="50" xr:uid="{00000000-0005-0000-0000-00002F000000}"/>
    <cellStyle name="Акцент6 2" xfId="51" xr:uid="{00000000-0005-0000-0000-000030000000}"/>
    <cellStyle name="Ввод  2" xfId="52" xr:uid="{00000000-0005-0000-0000-000031000000}"/>
    <cellStyle name="Вывод 2" xfId="53" xr:uid="{00000000-0005-0000-0000-000032000000}"/>
    <cellStyle name="Вычисление 2" xfId="54" xr:uid="{00000000-0005-0000-0000-000033000000}"/>
    <cellStyle name="Гиперссылка" xfId="94" builtinId="8"/>
    <cellStyle name="Денежный" xfId="1" builtinId="4"/>
    <cellStyle name="Денежный 2" xfId="55" xr:uid="{00000000-0005-0000-0000-000036000000}"/>
    <cellStyle name="Денежный 3" xfId="56" xr:uid="{00000000-0005-0000-0000-000037000000}"/>
    <cellStyle name="Денежный 4" xfId="57" xr:uid="{00000000-0005-0000-0000-000038000000}"/>
    <cellStyle name="Денежный 4 2" xfId="58" xr:uid="{00000000-0005-0000-0000-000039000000}"/>
    <cellStyle name="Денежный 4 3" xfId="59" xr:uid="{00000000-0005-0000-0000-00003A000000}"/>
    <cellStyle name="Денежный 5" xfId="60" xr:uid="{00000000-0005-0000-0000-00003B000000}"/>
    <cellStyle name="Заголовок 1 2" xfId="61" xr:uid="{00000000-0005-0000-0000-00003C000000}"/>
    <cellStyle name="Заголовок 2 2" xfId="62" xr:uid="{00000000-0005-0000-0000-00003D000000}"/>
    <cellStyle name="Заголовок 3 2" xfId="63" xr:uid="{00000000-0005-0000-0000-00003E000000}"/>
    <cellStyle name="Заголовок 4 2" xfId="64" xr:uid="{00000000-0005-0000-0000-00003F000000}"/>
    <cellStyle name="Итог 2" xfId="65" xr:uid="{00000000-0005-0000-0000-000040000000}"/>
    <cellStyle name="Контрольная ячейка 2" xfId="66" xr:uid="{00000000-0005-0000-0000-000041000000}"/>
    <cellStyle name="Нейтральный 2" xfId="67" xr:uid="{00000000-0005-0000-0000-000042000000}"/>
    <cellStyle name="Обычный" xfId="0" builtinId="0"/>
    <cellStyle name="Обычный 12" xfId="68" xr:uid="{00000000-0005-0000-0000-000044000000}"/>
    <cellStyle name="Обычный 2" xfId="69" xr:uid="{00000000-0005-0000-0000-000045000000}"/>
    <cellStyle name="Обычный 2 2" xfId="70" xr:uid="{00000000-0005-0000-0000-000046000000}"/>
    <cellStyle name="Обычный 2 3" xfId="71" xr:uid="{00000000-0005-0000-0000-000047000000}"/>
    <cellStyle name="Обычный 3" xfId="72" xr:uid="{00000000-0005-0000-0000-000048000000}"/>
    <cellStyle name="Обычный 3 2" xfId="73" xr:uid="{00000000-0005-0000-0000-000049000000}"/>
    <cellStyle name="Обычный 4" xfId="74" xr:uid="{00000000-0005-0000-0000-00004A000000}"/>
    <cellStyle name="Обычный 4 2" xfId="75" xr:uid="{00000000-0005-0000-0000-00004B000000}"/>
    <cellStyle name="Обычный 4 3" xfId="76" xr:uid="{00000000-0005-0000-0000-00004C000000}"/>
    <cellStyle name="Обычный 4 4" xfId="77" xr:uid="{00000000-0005-0000-0000-00004D000000}"/>
    <cellStyle name="Обычный 5" xfId="78" xr:uid="{00000000-0005-0000-0000-00004E000000}"/>
    <cellStyle name="Обычный 5 2" xfId="79" xr:uid="{00000000-0005-0000-0000-00004F000000}"/>
    <cellStyle name="Обычный 6" xfId="80" xr:uid="{00000000-0005-0000-0000-000050000000}"/>
    <cellStyle name="Обычный 7" xfId="81" xr:uid="{00000000-0005-0000-0000-000051000000}"/>
    <cellStyle name="Обычный 8" xfId="2" xr:uid="{00000000-0005-0000-0000-000052000000}"/>
    <cellStyle name="Обычный 9" xfId="95" xr:uid="{00000000-0005-0000-0000-000053000000}"/>
    <cellStyle name="Плохой 2" xfId="82" xr:uid="{00000000-0005-0000-0000-000054000000}"/>
    <cellStyle name="Пояснение 2" xfId="83" xr:uid="{00000000-0005-0000-0000-000055000000}"/>
    <cellStyle name="Примечание 2" xfId="84" xr:uid="{00000000-0005-0000-0000-000056000000}"/>
    <cellStyle name="Примечание 2 2" xfId="85" xr:uid="{00000000-0005-0000-0000-000057000000}"/>
    <cellStyle name="Примечание 2 3" xfId="86" xr:uid="{00000000-0005-0000-0000-000058000000}"/>
    <cellStyle name="Связанная ячейка 2" xfId="87" xr:uid="{00000000-0005-0000-0000-000059000000}"/>
    <cellStyle name="Стиль 1" xfId="88" xr:uid="{00000000-0005-0000-0000-00005A000000}"/>
    <cellStyle name="Стиль 1 2" xfId="89" xr:uid="{00000000-0005-0000-0000-00005B000000}"/>
    <cellStyle name="Текст предупреждения 2" xfId="90" xr:uid="{00000000-0005-0000-0000-00005C000000}"/>
    <cellStyle name="Финансовый 2" xfId="91" xr:uid="{00000000-0005-0000-0000-00005D000000}"/>
    <cellStyle name="Финансовый 3" xfId="92" xr:uid="{00000000-0005-0000-0000-00005E000000}"/>
    <cellStyle name="Хороший 2" xfId="93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finchr.ru/deyatelnost/svedeniya-o-rashodovanii-byudzhetnyh-sredst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topLeftCell="A4" zoomScale="110" zoomScaleNormal="75" zoomScaleSheetLayoutView="110" workbookViewId="0">
      <selection activeCell="A12" sqref="A12"/>
    </sheetView>
  </sheetViews>
  <sheetFormatPr defaultRowHeight="12.75" x14ac:dyDescent="0.2"/>
  <cols>
    <col min="1" max="1" width="38.42578125" customWidth="1"/>
    <col min="2" max="2" width="7.140625" customWidth="1"/>
    <col min="3" max="3" width="10.42578125" customWidth="1"/>
    <col min="4" max="4" width="7.140625" customWidth="1"/>
    <col min="5" max="5" width="10.42578125" customWidth="1"/>
    <col min="6" max="6" width="16.42578125" customWidth="1"/>
    <col min="7" max="8" width="14" customWidth="1"/>
    <col min="9" max="9" width="19.42578125" customWidth="1"/>
    <col min="10" max="10" width="16.140625" customWidth="1"/>
  </cols>
  <sheetData>
    <row r="1" spans="1:14" ht="53.25" customHeight="1" x14ac:dyDescent="0.2">
      <c r="A1" s="21" t="s">
        <v>28</v>
      </c>
      <c r="B1" s="21"/>
      <c r="C1" s="21"/>
      <c r="D1" s="21"/>
      <c r="E1" s="21"/>
      <c r="F1" s="21"/>
      <c r="G1" s="21"/>
      <c r="H1" s="21"/>
    </row>
    <row r="2" spans="1:14" ht="10.5" customHeight="1" x14ac:dyDescent="0.2">
      <c r="A2" s="16"/>
      <c r="B2" s="22"/>
      <c r="C2" s="22"/>
      <c r="D2" s="22"/>
      <c r="E2" s="17"/>
      <c r="F2" s="17"/>
      <c r="G2" s="17"/>
      <c r="H2" s="16"/>
    </row>
    <row r="3" spans="1:14" x14ac:dyDescent="0.2">
      <c r="H3" s="1" t="s">
        <v>0</v>
      </c>
    </row>
    <row r="4" spans="1:14" ht="19.5" customHeight="1" x14ac:dyDescent="0.2">
      <c r="A4" s="23" t="s">
        <v>1</v>
      </c>
      <c r="B4" s="24" t="s">
        <v>7</v>
      </c>
      <c r="C4" s="24"/>
      <c r="D4" s="24" t="s">
        <v>9</v>
      </c>
      <c r="E4" s="24"/>
      <c r="F4" s="2" t="s">
        <v>18</v>
      </c>
      <c r="G4" s="2" t="s">
        <v>21</v>
      </c>
      <c r="H4" s="2" t="s">
        <v>25</v>
      </c>
    </row>
    <row r="5" spans="1:14" ht="32.25" customHeight="1" x14ac:dyDescent="0.2">
      <c r="A5" s="23"/>
      <c r="B5" s="23" t="s">
        <v>23</v>
      </c>
      <c r="C5" s="23"/>
      <c r="D5" s="23" t="s">
        <v>24</v>
      </c>
      <c r="E5" s="23"/>
      <c r="F5" s="23" t="s">
        <v>19</v>
      </c>
      <c r="G5" s="23" t="s">
        <v>22</v>
      </c>
      <c r="H5" s="23" t="s">
        <v>26</v>
      </c>
    </row>
    <row r="6" spans="1:14" ht="24.75" customHeight="1" x14ac:dyDescent="0.2">
      <c r="A6" s="23"/>
      <c r="B6" s="23"/>
      <c r="C6" s="23"/>
      <c r="D6" s="23"/>
      <c r="E6" s="23"/>
      <c r="F6" s="23"/>
      <c r="G6" s="23"/>
      <c r="H6" s="23"/>
    </row>
    <row r="7" spans="1:14" x14ac:dyDescent="0.2">
      <c r="A7" s="18">
        <v>1</v>
      </c>
      <c r="B7" s="23">
        <v>2</v>
      </c>
      <c r="C7" s="23"/>
      <c r="D7" s="23">
        <v>3</v>
      </c>
      <c r="E7" s="23"/>
      <c r="F7" s="18">
        <v>4</v>
      </c>
      <c r="G7" s="18">
        <v>5</v>
      </c>
      <c r="H7" s="18">
        <v>6</v>
      </c>
    </row>
    <row r="8" spans="1:14" ht="83.25" customHeight="1" x14ac:dyDescent="0.2">
      <c r="A8" s="3" t="s">
        <v>2</v>
      </c>
      <c r="B8" s="39">
        <f>+B11+B12+B13+B14+B15</f>
        <v>370289.59049999999</v>
      </c>
      <c r="C8" s="40"/>
      <c r="D8" s="39">
        <f>D11+D12+D13+D14+D15</f>
        <v>531605.46687</v>
      </c>
      <c r="E8" s="40"/>
      <c r="F8" s="20">
        <f>F11+F12+F13+F14+F15</f>
        <v>548064.89921000006</v>
      </c>
      <c r="G8" s="19">
        <f>G11+G12+G13+G14+G15</f>
        <v>433789.70660999999</v>
      </c>
      <c r="H8" s="19">
        <f>H11+H12+H13+H14+H15</f>
        <v>433789.70660999999</v>
      </c>
    </row>
    <row r="9" spans="1:14" x14ac:dyDescent="0.2">
      <c r="A9" s="3" t="s">
        <v>3</v>
      </c>
      <c r="B9" s="26"/>
      <c r="C9" s="26"/>
      <c r="D9" s="26"/>
      <c r="E9" s="26"/>
      <c r="F9" s="4"/>
      <c r="G9" s="4"/>
      <c r="H9" s="4"/>
    </row>
    <row r="10" spans="1:14" x14ac:dyDescent="0.2">
      <c r="A10" s="5" t="s">
        <v>20</v>
      </c>
      <c r="B10" s="27"/>
      <c r="C10" s="27"/>
      <c r="D10" s="28"/>
      <c r="E10" s="28"/>
      <c r="F10" s="6"/>
      <c r="G10" s="6"/>
      <c r="H10" s="6"/>
      <c r="I10" s="7"/>
      <c r="J10" s="8"/>
      <c r="K10" s="9"/>
      <c r="M10" s="9"/>
      <c r="N10" s="9"/>
    </row>
    <row r="11" spans="1:14" ht="51" x14ac:dyDescent="0.2">
      <c r="A11" s="5" t="s">
        <v>10</v>
      </c>
      <c r="B11" s="25">
        <f>28333789.25/1000</f>
        <v>28333.789250000002</v>
      </c>
      <c r="C11" s="25"/>
      <c r="D11" s="25">
        <f>32406718.84/1000</f>
        <v>32406.718840000001</v>
      </c>
      <c r="E11" s="25"/>
      <c r="F11" s="20">
        <f>33438097.19/1000</f>
        <v>33438.09719</v>
      </c>
      <c r="G11" s="20">
        <f>20184223.19/1000</f>
        <v>20184.223190000001</v>
      </c>
      <c r="H11" s="20">
        <f>20184223.19/1000</f>
        <v>20184.223190000001</v>
      </c>
      <c r="I11" s="13"/>
      <c r="J11" s="8"/>
      <c r="K11" s="9"/>
      <c r="M11" s="9"/>
      <c r="N11" s="9"/>
    </row>
    <row r="12" spans="1:14" ht="63.75" x14ac:dyDescent="0.2">
      <c r="A12" s="5" t="s">
        <v>11</v>
      </c>
      <c r="B12" s="25">
        <f>22967361.83/1000</f>
        <v>22967.361829999998</v>
      </c>
      <c r="C12" s="25"/>
      <c r="D12" s="25">
        <f>24648509.47/1000</f>
        <v>24648.509469999997</v>
      </c>
      <c r="E12" s="25"/>
      <c r="F12" s="20">
        <f>27374698.56/1000</f>
        <v>27374.698559999997</v>
      </c>
      <c r="G12" s="20">
        <f>18954282.56/1000</f>
        <v>18954.28256</v>
      </c>
      <c r="H12" s="20">
        <f>18954282.56/1000</f>
        <v>18954.28256</v>
      </c>
      <c r="I12" s="13"/>
      <c r="J12" s="8"/>
      <c r="K12" s="9"/>
      <c r="M12" s="9"/>
      <c r="N12" s="9"/>
    </row>
    <row r="13" spans="1:14" s="38" customFormat="1" ht="89.25" x14ac:dyDescent="0.2">
      <c r="A13" s="5" t="s">
        <v>27</v>
      </c>
      <c r="B13" s="25">
        <f>263627464.34/1000</f>
        <v>263627.46434000001</v>
      </c>
      <c r="C13" s="25"/>
      <c r="D13" s="25">
        <f>401731928.73/1000</f>
        <v>401731.92873000004</v>
      </c>
      <c r="E13" s="25"/>
      <c r="F13" s="20">
        <f>407797267/1000</f>
        <v>407797.26699999999</v>
      </c>
      <c r="G13" s="20">
        <f>330941084.78/1000</f>
        <v>330941.08477999998</v>
      </c>
      <c r="H13" s="20">
        <f>330941084.78/1000</f>
        <v>330941.08477999998</v>
      </c>
      <c r="I13" s="35"/>
      <c r="J13" s="36"/>
      <c r="K13" s="37"/>
      <c r="M13" s="37"/>
      <c r="N13" s="37"/>
    </row>
    <row r="14" spans="1:14" ht="76.5" x14ac:dyDescent="0.2">
      <c r="A14" s="5" t="s">
        <v>12</v>
      </c>
      <c r="B14" s="25">
        <f>50551032.58/1000</f>
        <v>50551.032579999999</v>
      </c>
      <c r="C14" s="25"/>
      <c r="D14" s="25">
        <f>67450769.33/1000</f>
        <v>67450.769329999996</v>
      </c>
      <c r="E14" s="25"/>
      <c r="F14" s="20">
        <f>73964176.46/1000</f>
        <v>73964.176459999988</v>
      </c>
      <c r="G14" s="20">
        <f>58874176.08/1000</f>
        <v>58874.176079999997</v>
      </c>
      <c r="H14" s="20">
        <f>58874176.08/1000</f>
        <v>58874.176079999997</v>
      </c>
      <c r="I14" s="13"/>
      <c r="J14" s="8"/>
      <c r="K14" s="9"/>
      <c r="M14" s="9"/>
      <c r="N14" s="9"/>
    </row>
    <row r="15" spans="1:14" ht="38.25" x14ac:dyDescent="0.2">
      <c r="A15" s="5" t="s">
        <v>13</v>
      </c>
      <c r="B15" s="25">
        <f>4809942.5/1000</f>
        <v>4809.9425000000001</v>
      </c>
      <c r="C15" s="25"/>
      <c r="D15" s="25">
        <f>5367540.5/1000</f>
        <v>5367.5405000000001</v>
      </c>
      <c r="E15" s="25"/>
      <c r="F15" s="20">
        <f>5490660/1000</f>
        <v>5490.66</v>
      </c>
      <c r="G15" s="20">
        <f>4835940/1000</f>
        <v>4835.9399999999996</v>
      </c>
      <c r="H15" s="20">
        <f>4835940/1000</f>
        <v>4835.9399999999996</v>
      </c>
      <c r="I15" s="13"/>
      <c r="J15" s="8"/>
      <c r="K15" s="9"/>
      <c r="M15" s="9"/>
      <c r="N15" s="9"/>
    </row>
    <row r="16" spans="1:14" ht="9" customHeight="1" x14ac:dyDescent="0.2">
      <c r="A16" s="10"/>
      <c r="B16" s="11"/>
      <c r="C16" s="11"/>
      <c r="D16" s="11"/>
      <c r="E16" s="11"/>
      <c r="F16" s="11"/>
      <c r="G16" s="11"/>
      <c r="H16" s="11"/>
    </row>
    <row r="17" spans="1:8" ht="36.75" hidden="1" customHeight="1" x14ac:dyDescent="0.2">
      <c r="A17" s="12" t="s">
        <v>8</v>
      </c>
      <c r="B17" s="34" t="s">
        <v>14</v>
      </c>
      <c r="C17" s="34"/>
      <c r="D17" s="34"/>
      <c r="E17" s="34"/>
      <c r="F17" s="34"/>
      <c r="G17" s="34"/>
      <c r="H17" s="34"/>
    </row>
    <row r="18" spans="1:8" ht="13.5" hidden="1" customHeight="1" x14ac:dyDescent="0.2">
      <c r="A18" s="15" t="s">
        <v>16</v>
      </c>
      <c r="B18" s="33" t="s">
        <v>17</v>
      </c>
      <c r="C18" s="33"/>
      <c r="D18" s="33"/>
      <c r="E18" s="33"/>
      <c r="F18" s="33"/>
      <c r="G18" s="33"/>
      <c r="H18" s="33"/>
    </row>
    <row r="19" spans="1:8" ht="12.75" hidden="1" customHeight="1" x14ac:dyDescent="0.2">
      <c r="A19" s="12" t="s">
        <v>4</v>
      </c>
      <c r="B19" s="32" t="s">
        <v>15</v>
      </c>
      <c r="C19" s="32"/>
      <c r="D19" s="32"/>
      <c r="E19" s="32"/>
      <c r="F19" s="32"/>
      <c r="G19" s="32"/>
      <c r="H19" s="32"/>
    </row>
    <row r="20" spans="1:8" ht="11.25" hidden="1" customHeight="1" x14ac:dyDescent="0.2">
      <c r="A20" s="12"/>
      <c r="B20" s="14"/>
      <c r="C20" s="14"/>
      <c r="D20" s="14"/>
      <c r="E20" s="14"/>
      <c r="F20" s="14"/>
      <c r="G20" s="14"/>
      <c r="H20" s="14"/>
    </row>
    <row r="21" spans="1:8" ht="27" hidden="1" customHeight="1" x14ac:dyDescent="0.2">
      <c r="A21" s="31" t="s">
        <v>6</v>
      </c>
      <c r="B21" s="31"/>
      <c r="C21" s="31"/>
      <c r="D21" s="31"/>
      <c r="E21" s="31"/>
      <c r="F21" s="31"/>
      <c r="G21" s="31"/>
      <c r="H21" s="31"/>
    </row>
    <row r="22" spans="1:8" hidden="1" x14ac:dyDescent="0.2">
      <c r="A22" s="30" t="s">
        <v>5</v>
      </c>
      <c r="B22" s="30"/>
      <c r="C22" s="30"/>
      <c r="D22" s="30"/>
      <c r="E22" s="30"/>
      <c r="F22" s="30"/>
      <c r="G22" s="30"/>
      <c r="H22" s="30"/>
    </row>
    <row r="23" spans="1:8" x14ac:dyDescent="0.2">
      <c r="A23" s="29"/>
      <c r="B23" s="29"/>
      <c r="C23" s="29"/>
      <c r="D23" s="29"/>
      <c r="E23" s="29"/>
      <c r="F23" s="29"/>
      <c r="G23" s="29"/>
      <c r="H23" s="29"/>
    </row>
  </sheetData>
  <mergeCells count="34">
    <mergeCell ref="A23:H23"/>
    <mergeCell ref="B13:C13"/>
    <mergeCell ref="B14:C14"/>
    <mergeCell ref="B15:C15"/>
    <mergeCell ref="A22:H22"/>
    <mergeCell ref="A21:H21"/>
    <mergeCell ref="B19:H19"/>
    <mergeCell ref="B18:H18"/>
    <mergeCell ref="B17:H17"/>
    <mergeCell ref="D13:E13"/>
    <mergeCell ref="D14:E14"/>
    <mergeCell ref="D15:E15"/>
    <mergeCell ref="B10:C10"/>
    <mergeCell ref="D10:E10"/>
    <mergeCell ref="B11:C11"/>
    <mergeCell ref="B12:C12"/>
    <mergeCell ref="D11:E11"/>
    <mergeCell ref="D12:E12"/>
    <mergeCell ref="B7:C7"/>
    <mergeCell ref="D7:E7"/>
    <mergeCell ref="B8:C8"/>
    <mergeCell ref="B9:C9"/>
    <mergeCell ref="D9:E9"/>
    <mergeCell ref="D8:E8"/>
    <mergeCell ref="A1:H1"/>
    <mergeCell ref="B2:D2"/>
    <mergeCell ref="A4:A6"/>
    <mergeCell ref="B4:C4"/>
    <mergeCell ref="D4:E4"/>
    <mergeCell ref="B5:C6"/>
    <mergeCell ref="D5:E6"/>
    <mergeCell ref="F5:F6"/>
    <mergeCell ref="G5:G6"/>
    <mergeCell ref="H5:H6"/>
  </mergeCells>
  <hyperlinks>
    <hyperlink ref="B19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r:id="rId2"/>
  <colBreaks count="1" manualBreakCount="1">
    <brk id="8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АЙБАЗОВА САНСАВИЛЬ ХЫЙСАЕВНА</dc:creator>
  <cp:lastModifiedBy>Ахмадова Петимат Султановна</cp:lastModifiedBy>
  <cp:lastPrinted>2024-02-01T08:46:31Z</cp:lastPrinted>
  <dcterms:created xsi:type="dcterms:W3CDTF">2019-01-14T13:47:15Z</dcterms:created>
  <dcterms:modified xsi:type="dcterms:W3CDTF">2025-03-12T07:42:53Z</dcterms:modified>
</cp:coreProperties>
</file>